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f42c107942d9f4/Documents/Fertson/Projects/Pyramid/Ferrara Pyramid Principal/"/>
    </mc:Choice>
  </mc:AlternateContent>
  <bookViews>
    <workbookView xWindow="0" yWindow="0" windowWidth="24000" windowHeight="9650"/>
  </bookViews>
  <sheets>
    <sheet name="Requirements" sheetId="1" r:id="rId1"/>
    <sheet name="Reference" sheetId="2" r:id="rId2"/>
  </sheets>
  <definedNames>
    <definedName name="Classifications">Reference!$A$3:$A$7</definedName>
    <definedName name="_xlnm.Print_Area" localSheetId="0">Requirements!$A$3:$P$42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4" i="1"/>
  <c r="D11" i="1"/>
  <c r="F11" i="1"/>
  <c r="F18" i="1"/>
  <c r="D10" i="1"/>
  <c r="F10" i="1"/>
  <c r="F19" i="1"/>
  <c r="F25" i="1"/>
  <c r="D9" i="1"/>
  <c r="F9" i="1"/>
  <c r="F20" i="1"/>
  <c r="F21" i="1"/>
  <c r="F27" i="1"/>
  <c r="D8" i="1"/>
  <c r="F8" i="1"/>
  <c r="F22" i="1"/>
  <c r="F23" i="1"/>
  <c r="F26" i="1"/>
  <c r="D7" i="1"/>
  <c r="F7" i="1"/>
</calcChain>
</file>

<file path=xl/sharedStrings.xml><?xml version="1.0" encoding="utf-8"?>
<sst xmlns="http://schemas.openxmlformats.org/spreadsheetml/2006/main" count="48" uniqueCount="31">
  <si>
    <t>1. Accuracy</t>
  </si>
  <si>
    <t>2. Stability</t>
  </si>
  <si>
    <t>3. Usability</t>
  </si>
  <si>
    <t>4. Accessibility</t>
  </si>
  <si>
    <t>5. Customization</t>
  </si>
  <si>
    <t>Classifications</t>
  </si>
  <si>
    <t>Item #</t>
  </si>
  <si>
    <t>Subject</t>
  </si>
  <si>
    <t>Estimate (hrs)</t>
  </si>
  <si>
    <t>% of Total</t>
  </si>
  <si>
    <t>Classification</t>
  </si>
  <si>
    <t>Some Requirment - 1</t>
  </si>
  <si>
    <t>Some Requirment - 2</t>
  </si>
  <si>
    <t>Some Requirment - 3</t>
  </si>
  <si>
    <t>Some Requirment - 4</t>
  </si>
  <si>
    <t>Some Requirment - 5</t>
  </si>
  <si>
    <t>Some Requirment - 6</t>
  </si>
  <si>
    <t>Some Requirment - 7</t>
  </si>
  <si>
    <t>Some Requirment - 8</t>
  </si>
  <si>
    <t>Some Requirment - 9</t>
  </si>
  <si>
    <t>Some Requirment - 10</t>
  </si>
  <si>
    <t>Total</t>
  </si>
  <si>
    <t>Requirements</t>
  </si>
  <si>
    <t>Classification Breakdown</t>
  </si>
  <si>
    <t>Actual Breakdown</t>
  </si>
  <si>
    <t>Pyramid</t>
  </si>
  <si>
    <t>Difference</t>
  </si>
  <si>
    <t>Enter stories, and tasks here including estimates of time</t>
  </si>
  <si>
    <t>Formula for evaluating the classification breakdown</t>
  </si>
  <si>
    <t>Actual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</si>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</sst>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6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5C48F"/>
      <color rgb="FFF2A16A"/>
      <color rgb="FFF4AD7C"/>
      <color rgb="FFF5B68B"/>
      <color rgb="FFD6E5FA"/>
      <color rgb="FF82A6E6"/>
      <color rgb="FFA5C2F5"/>
      <color rgb="FF94B9F0"/>
      <color rgb="FF659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Requirements!$C$7</c:f>
              <c:strCache>
                <c:ptCount val="1"/>
                <c:pt idx="0">
                  <c:v>1. Accuracy</c:v>
                </c:pt>
              </c:strCache>
            </c:strRef>
          </c:tx>
          <c:spPr>
            <a:solidFill>
              <a:srgbClr val="6A95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Requirements!$E$7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9-4E7F-A2DD-ADB3E5CA8A1E}"/>
            </c:ext>
          </c:extLst>
        </c:ser>
        <c:ser>
          <c:idx val="1"/>
          <c:order val="1"/>
          <c:tx>
            <c:strRef>
              <c:f>Requirements!$C$8</c:f>
              <c:strCache>
                <c:ptCount val="1"/>
                <c:pt idx="0">
                  <c:v>2. Stability</c:v>
                </c:pt>
              </c:strCache>
            </c:strRef>
          </c:tx>
          <c:spPr>
            <a:solidFill>
              <a:srgbClr val="89AAD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Requirements!$E$8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9-4E7F-A2DD-ADB3E5CA8A1E}"/>
            </c:ext>
          </c:extLst>
        </c:ser>
        <c:ser>
          <c:idx val="2"/>
          <c:order val="2"/>
          <c:tx>
            <c:strRef>
              <c:f>Requirements!$C$9</c:f>
              <c:strCache>
                <c:ptCount val="1"/>
                <c:pt idx="0">
                  <c:v>3. Usability</c:v>
                </c:pt>
              </c:strCache>
            </c:strRef>
          </c:tx>
          <c:spPr>
            <a:solidFill>
              <a:srgbClr val="9DB9D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Requirements!$E$9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9-4E7F-A2DD-ADB3E5CA8A1E}"/>
            </c:ext>
          </c:extLst>
        </c:ser>
        <c:ser>
          <c:idx val="3"/>
          <c:order val="3"/>
          <c:tx>
            <c:strRef>
              <c:f>Requirements!$C$10</c:f>
              <c:strCache>
                <c:ptCount val="1"/>
                <c:pt idx="0">
                  <c:v>4. Accessibility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Requirements!$E$10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9-4E7F-A2DD-ADB3E5CA8A1E}"/>
            </c:ext>
          </c:extLst>
        </c:ser>
        <c:ser>
          <c:idx val="4"/>
          <c:order val="4"/>
          <c:tx>
            <c:strRef>
              <c:f>Requirements!$C$11</c:f>
              <c:strCache>
                <c:ptCount val="1"/>
                <c:pt idx="0">
                  <c:v>5. Customization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Requirements!$E$11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D9-4E7F-A2DD-ADB3E5CA8A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150360832"/>
        <c:axId val="150635264"/>
        <c:axId val="0"/>
      </c:bar3DChart>
      <c:catAx>
        <c:axId val="15036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35264"/>
        <c:crosses val="autoZero"/>
        <c:auto val="1"/>
        <c:lblAlgn val="ctr"/>
        <c:lblOffset val="100"/>
        <c:noMultiLvlLbl val="0"/>
      </c:catAx>
      <c:valAx>
        <c:axId val="150635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36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Requirements!$C$7</c:f>
              <c:strCache>
                <c:ptCount val="1"/>
                <c:pt idx="0">
                  <c:v>1. Accuracy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Requirements!$D$7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E-473F-A9DF-0593441A5770}"/>
            </c:ext>
          </c:extLst>
        </c:ser>
        <c:ser>
          <c:idx val="1"/>
          <c:order val="1"/>
          <c:tx>
            <c:strRef>
              <c:f>Requirements!$C$8</c:f>
              <c:strCache>
                <c:ptCount val="1"/>
                <c:pt idx="0">
                  <c:v>2. Stability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Requirements!$D$8</c:f>
              <c:numCache>
                <c:formatCode>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E-473F-A9DF-0593441A5770}"/>
            </c:ext>
          </c:extLst>
        </c:ser>
        <c:ser>
          <c:idx val="2"/>
          <c:order val="2"/>
          <c:tx>
            <c:strRef>
              <c:f>Requirements!$C$9</c:f>
              <c:strCache>
                <c:ptCount val="1"/>
                <c:pt idx="0">
                  <c:v>3. Usability</c:v>
                </c:pt>
              </c:strCache>
            </c:strRef>
          </c:tx>
          <c:spPr>
            <a:solidFill>
              <a:srgbClr val="F5B68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2A16A"/>
              </a:solidFill>
            </c:spPr>
            <c:extLst>
              <c:ext xmlns:c16="http://schemas.microsoft.com/office/drawing/2014/chart" uri="{C3380CC4-5D6E-409C-BE32-E72D297353CC}">
                <c16:uniqueId val="{00000006-813E-473F-A9DF-0593441A577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Requirements!$D$9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E-473F-A9DF-0593441A5770}"/>
            </c:ext>
          </c:extLst>
        </c:ser>
        <c:ser>
          <c:idx val="3"/>
          <c:order val="3"/>
          <c:tx>
            <c:strRef>
              <c:f>Requirements!$C$10</c:f>
              <c:strCache>
                <c:ptCount val="1"/>
                <c:pt idx="0">
                  <c:v>4. Accessibility</c:v>
                </c:pt>
              </c:strCache>
            </c:strRef>
          </c:tx>
          <c:spPr>
            <a:solidFill>
              <a:srgbClr val="F5C48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Requirements!$D$10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E-473F-A9DF-0593441A5770}"/>
            </c:ext>
          </c:extLst>
        </c:ser>
        <c:ser>
          <c:idx val="4"/>
          <c:order val="4"/>
          <c:tx>
            <c:strRef>
              <c:f>Requirements!$C$11</c:f>
              <c:strCache>
                <c:ptCount val="1"/>
                <c:pt idx="0">
                  <c:v>5. Customization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Requirements!$D$11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E-473F-A9DF-0593441A57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150360832"/>
        <c:axId val="150635264"/>
        <c:axId val="0"/>
      </c:bar3DChart>
      <c:catAx>
        <c:axId val="15036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35264"/>
        <c:crosses val="autoZero"/>
        <c:auto val="1"/>
        <c:lblAlgn val="ctr"/>
        <c:lblOffset val="100"/>
        <c:noMultiLvlLbl val="0"/>
      </c:catAx>
      <c:valAx>
        <c:axId val="150635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36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5</xdr:row>
      <xdr:rowOff>0</xdr:rowOff>
    </xdr:from>
    <xdr:to>
      <xdr:col>15</xdr:col>
      <xdr:colOff>311150</xdr:colOff>
      <xdr:row>19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EF24D9-3596-4D13-AC8F-A0F370D2A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</xdr:colOff>
      <xdr:row>26</xdr:row>
      <xdr:rowOff>6350</xdr:rowOff>
    </xdr:from>
    <xdr:to>
      <xdr:col>15</xdr:col>
      <xdr:colOff>311150</xdr:colOff>
      <xdr:row>40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9F80C2-7B5B-4427-A1AC-B6E4E8B1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17:F28" totalsRowCount="1">
  <autoFilter ref="B17:F27"/>
  <tableColumns count="5">
    <tableColumn id="1" name="Item #" totalsRowLabel="Total"/>
    <tableColumn id="2" name="Subject"/>
    <tableColumn id="3" name="Classification"/>
    <tableColumn id="4" name="Estimate (hrs)" totalsRowFunction="sum"/>
    <tableColumn id="5" name="% of Total" dataDxfId="5">
      <calculatedColumnFormula>Table1[[#This Row],[Estimate (hrs)]]/Table1[[#Totals],[Estimate (hrs)]]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6:F11" totalsRowShown="0">
  <autoFilter ref="B6:F11"/>
  <tableColumns count="5">
    <tableColumn id="1" name=" "/>
    <tableColumn id="2" name="Classification"/>
    <tableColumn id="3" name="Actual Breakdown" dataDxfId="4" dataCellStyle="Percent">
      <calculatedColumnFormula>SUMIF(Table1[Classification], C7, Table1[% of Total])</calculatedColumnFormula>
    </tableColumn>
    <tableColumn id="4" name="Pyramid" dataDxfId="3" dataCellStyle="Percent"/>
    <tableColumn id="5" name="Difference" dataDxfId="2">
      <calculatedColumnFormula>D7-E7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8"/>
  <sheetViews>
    <sheetView tabSelected="1" zoomScale="80" zoomScaleNormal="80" workbookViewId="0">
      <selection activeCell="A3" sqref="A3:P42"/>
    </sheetView>
  </sheetViews>
  <sheetFormatPr defaultRowHeight="14.5" x14ac:dyDescent="0.35"/>
  <cols>
    <col min="2" max="2" width="10.26953125" customWidth="1"/>
    <col min="3" max="3" width="33.90625" customWidth="1"/>
    <col min="4" max="4" width="27.81640625" customWidth="1"/>
    <col min="5" max="5" width="14.81640625" bestFit="1" customWidth="1"/>
    <col min="6" max="6" width="11.453125" bestFit="1" customWidth="1"/>
  </cols>
  <sheetData>
    <row r="3" spans="2:9" ht="24.5" x14ac:dyDescent="0.45">
      <c r="B3" s="3" t="s">
        <v>23</v>
      </c>
      <c r="I3" s="3" t="s">
        <v>25</v>
      </c>
    </row>
    <row r="4" spans="2:9" x14ac:dyDescent="0.35">
      <c r="C4" t="s">
        <v>28</v>
      </c>
    </row>
    <row r="6" spans="2:9" x14ac:dyDescent="0.35">
      <c r="B6" t="s">
        <v>30</v>
      </c>
      <c r="C6" t="s">
        <v>10</v>
      </c>
      <c r="D6" t="s">
        <v>24</v>
      </c>
      <c r="E6" t="s">
        <v>25</v>
      </c>
      <c r="F6" t="s">
        <v>26</v>
      </c>
    </row>
    <row r="7" spans="2:9" x14ac:dyDescent="0.35">
      <c r="C7" t="s">
        <v>0</v>
      </c>
      <c r="D7" s="1">
        <f>SUMIF(Table1[Classification], C7, Table1[% of Total])</f>
        <v>0.32</v>
      </c>
      <c r="E7" s="1">
        <v>0.3</v>
      </c>
      <c r="F7" s="2">
        <f>D7-E7</f>
        <v>2.0000000000000018E-2</v>
      </c>
    </row>
    <row r="8" spans="2:9" x14ac:dyDescent="0.35">
      <c r="C8" t="s">
        <v>1</v>
      </c>
      <c r="D8" s="1">
        <f>SUMIF(Table1[Classification], C8, Table1[% of Total])</f>
        <v>0.16</v>
      </c>
      <c r="E8" s="1">
        <v>0.25</v>
      </c>
      <c r="F8" s="2">
        <f t="shared" ref="F8:F11" si="0">D8-E8</f>
        <v>-0.09</v>
      </c>
    </row>
    <row r="9" spans="2:9" x14ac:dyDescent="0.35">
      <c r="C9" t="s">
        <v>2</v>
      </c>
      <c r="D9" s="1">
        <f>SUMIF(Table1[Classification], C9, Table1[% of Total])</f>
        <v>0.2</v>
      </c>
      <c r="E9" s="1">
        <v>0.2</v>
      </c>
      <c r="F9" s="2">
        <f t="shared" si="0"/>
        <v>0</v>
      </c>
    </row>
    <row r="10" spans="2:9" x14ac:dyDescent="0.35">
      <c r="C10" t="s">
        <v>3</v>
      </c>
      <c r="D10" s="1">
        <f>SUMIF(Table1[Classification], C10, Table1[% of Total])</f>
        <v>0.09</v>
      </c>
      <c r="E10" s="1">
        <v>0.15</v>
      </c>
      <c r="F10" s="2">
        <f t="shared" si="0"/>
        <v>-0.06</v>
      </c>
    </row>
    <row r="11" spans="2:9" x14ac:dyDescent="0.35">
      <c r="C11" t="s">
        <v>4</v>
      </c>
      <c r="D11" s="1">
        <f>SUMIF(Table1[Classification], C11, Table1[% of Total])</f>
        <v>0.23</v>
      </c>
      <c r="E11" s="1">
        <v>0.1</v>
      </c>
      <c r="F11" s="2">
        <f t="shared" si="0"/>
        <v>0.13</v>
      </c>
    </row>
    <row r="14" spans="2:9" ht="24.5" x14ac:dyDescent="0.45">
      <c r="B14" s="3" t="s">
        <v>22</v>
      </c>
    </row>
    <row r="15" spans="2:9" x14ac:dyDescent="0.35">
      <c r="C15" t="s">
        <v>27</v>
      </c>
    </row>
    <row r="17" spans="2:9" x14ac:dyDescent="0.35">
      <c r="B17" t="s">
        <v>6</v>
      </c>
      <c r="C17" t="s">
        <v>7</v>
      </c>
      <c r="D17" t="s">
        <v>10</v>
      </c>
      <c r="E17" t="s">
        <v>8</v>
      </c>
      <c r="F17" t="s">
        <v>9</v>
      </c>
    </row>
    <row r="18" spans="2:9" x14ac:dyDescent="0.35">
      <c r="B18">
        <v>1</v>
      </c>
      <c r="C18" t="s">
        <v>11</v>
      </c>
      <c r="D18" t="s">
        <v>3</v>
      </c>
      <c r="E18">
        <v>9</v>
      </c>
      <c r="F18">
        <f>Table1[[#This Row],[Estimate (hrs)]]/Table1[[#Totals],[Estimate (hrs)]]</f>
        <v>0.09</v>
      </c>
    </row>
    <row r="19" spans="2:9" x14ac:dyDescent="0.35">
      <c r="B19">
        <v>2</v>
      </c>
      <c r="C19" t="s">
        <v>12</v>
      </c>
      <c r="D19" t="s">
        <v>2</v>
      </c>
      <c r="E19">
        <v>16</v>
      </c>
      <c r="F19">
        <f>Table1[[#This Row],[Estimate (hrs)]]/Table1[[#Totals],[Estimate (hrs)]]</f>
        <v>0.16</v>
      </c>
    </row>
    <row r="20" spans="2:9" x14ac:dyDescent="0.35">
      <c r="B20">
        <v>3</v>
      </c>
      <c r="C20" t="s">
        <v>13</v>
      </c>
      <c r="D20" t="s">
        <v>1</v>
      </c>
      <c r="E20">
        <v>5</v>
      </c>
      <c r="F20">
        <f>Table1[[#This Row],[Estimate (hrs)]]/Table1[[#Totals],[Estimate (hrs)]]</f>
        <v>0.05</v>
      </c>
    </row>
    <row r="21" spans="2:9" x14ac:dyDescent="0.35">
      <c r="B21">
        <v>4</v>
      </c>
      <c r="C21" t="s">
        <v>14</v>
      </c>
      <c r="D21" t="s">
        <v>1</v>
      </c>
      <c r="E21">
        <v>8</v>
      </c>
      <c r="F21">
        <f>Table1[[#This Row],[Estimate (hrs)]]/Table1[[#Totals],[Estimate (hrs)]]</f>
        <v>0.08</v>
      </c>
    </row>
    <row r="22" spans="2:9" x14ac:dyDescent="0.35">
      <c r="B22">
        <v>5</v>
      </c>
      <c r="C22" t="s">
        <v>15</v>
      </c>
      <c r="D22" t="s">
        <v>0</v>
      </c>
      <c r="E22">
        <v>12</v>
      </c>
      <c r="F22">
        <f>Table1[[#This Row],[Estimate (hrs)]]/Table1[[#Totals],[Estimate (hrs)]]</f>
        <v>0.12</v>
      </c>
    </row>
    <row r="23" spans="2:9" x14ac:dyDescent="0.35">
      <c r="B23">
        <v>6</v>
      </c>
      <c r="C23" t="s">
        <v>16</v>
      </c>
      <c r="D23" t="s">
        <v>0</v>
      </c>
      <c r="E23">
        <v>15</v>
      </c>
      <c r="F23">
        <f>Table1[[#This Row],[Estimate (hrs)]]/Table1[[#Totals],[Estimate (hrs)]]</f>
        <v>0.15</v>
      </c>
    </row>
    <row r="24" spans="2:9" ht="24.5" x14ac:dyDescent="0.45">
      <c r="B24">
        <v>7</v>
      </c>
      <c r="C24" t="s">
        <v>17</v>
      </c>
      <c r="D24" t="s">
        <v>4</v>
      </c>
      <c r="E24">
        <v>23</v>
      </c>
      <c r="F24">
        <f>Table1[[#This Row],[Estimate (hrs)]]/Table1[[#Totals],[Estimate (hrs)]]</f>
        <v>0.23</v>
      </c>
      <c r="I24" s="3" t="s">
        <v>29</v>
      </c>
    </row>
    <row r="25" spans="2:9" x14ac:dyDescent="0.35">
      <c r="B25">
        <v>8</v>
      </c>
      <c r="C25" t="s">
        <v>18</v>
      </c>
      <c r="D25" t="s">
        <v>2</v>
      </c>
      <c r="E25">
        <v>4</v>
      </c>
      <c r="F25">
        <f>Table1[[#This Row],[Estimate (hrs)]]/Table1[[#Totals],[Estimate (hrs)]]</f>
        <v>0.04</v>
      </c>
    </row>
    <row r="26" spans="2:9" x14ac:dyDescent="0.35">
      <c r="B26">
        <v>9</v>
      </c>
      <c r="C26" t="s">
        <v>19</v>
      </c>
      <c r="D26" t="s">
        <v>0</v>
      </c>
      <c r="E26">
        <v>5</v>
      </c>
      <c r="F26">
        <f>Table1[[#This Row],[Estimate (hrs)]]/Table1[[#Totals],[Estimate (hrs)]]</f>
        <v>0.05</v>
      </c>
    </row>
    <row r="27" spans="2:9" x14ac:dyDescent="0.35">
      <c r="B27">
        <v>10</v>
      </c>
      <c r="C27" t="s">
        <v>20</v>
      </c>
      <c r="D27" t="s">
        <v>1</v>
      </c>
      <c r="E27">
        <v>3</v>
      </c>
      <c r="F27">
        <f>Table1[[#This Row],[Estimate (hrs)]]/Table1[[#Totals],[Estimate (hrs)]]</f>
        <v>0.03</v>
      </c>
    </row>
    <row r="28" spans="2:9" x14ac:dyDescent="0.35">
      <c r="B28" t="s">
        <v>21</v>
      </c>
      <c r="E28">
        <f>SUBTOTAL(109,Table1[Estimate (hrs)])</f>
        <v>100</v>
      </c>
    </row>
  </sheetData>
  <dataValidations count="1">
    <dataValidation type="list" allowBlank="1" showInputMessage="1" showErrorMessage="1" sqref="D18:D27">
      <formula1>Classifications</formula1>
    </dataValidation>
  </dataValidations>
  <pageMargins left="0.7" right="0.7" top="0.75" bottom="0.75" header="0.3" footer="0.3"/>
  <pageSetup scale="63" orientation="landscape" horizontalDpi="360" verticalDpi="36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3" sqref="A3:A7"/>
    </sheetView>
  </sheetViews>
  <sheetFormatPr defaultRowHeight="14.5" x14ac:dyDescent="0.35"/>
  <sheetData>
    <row r="2" spans="1:1" x14ac:dyDescent="0.35">
      <c r="A2" t="s">
        <v>5</v>
      </c>
    </row>
    <row r="3" spans="1:1" x14ac:dyDescent="0.35">
      <c r="A3" t="s">
        <v>0</v>
      </c>
    </row>
    <row r="4" spans="1:1" x14ac:dyDescent="0.35">
      <c r="A4" t="s">
        <v>1</v>
      </c>
    </row>
    <row r="5" spans="1:1" x14ac:dyDescent="0.35">
      <c r="A5" t="s">
        <v>2</v>
      </c>
    </row>
    <row r="6" spans="1:1" x14ac:dyDescent="0.35">
      <c r="A6" t="s">
        <v>3</v>
      </c>
    </row>
    <row r="7" spans="1:1" x14ac:dyDescent="0.35">
      <c r="A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Requirements</vt:lpstr>
      <vt:lpstr>Reference</vt:lpstr>
      <vt:lpstr>Classifications</vt:lpstr>
      <vt:lpstr>Requirements!Print_Area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2017-02-20T15:19:02Z</cp:lastPrinted>
  <dcterms:created xsi:type="dcterms:W3CDTF">2017-02-20T13:47:23Z</dcterms:created>
  <dcterms:modified xsi:type="dcterms:W3CDTF">2017-02-20T15:19:15Z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f915cc7e-1888-4be4-a26e-95ca580ce13c</vt:lpwstr>
  </property>
</Properties>
</file>